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dokumenty nové\ZŠ a MŠ Lety\2024\"/>
    </mc:Choice>
  </mc:AlternateContent>
  <bookViews>
    <workbookView xWindow="0" yWindow="0" windowWidth="20490" windowHeight="7755"/>
  </bookViews>
  <sheets>
    <sheet name="2024" sheetId="1" r:id="rId1"/>
    <sheet name="List2" sheetId="2" r:id="rId2"/>
    <sheet name="List3" sheetId="3" r:id="rId3"/>
  </sheets>
  <definedNames>
    <definedName name="_xlnm.Print_Area" localSheetId="0">'2024'!$A$1:$C$51</definedName>
    <definedName name="Print_Area_0" localSheetId="0">'2024'!$A$1:$C$51</definedName>
    <definedName name="Print_Area_0_0" localSheetId="0">'2024'!$A$1:$C$51</definedName>
    <definedName name="Print_Area_0_0_0" localSheetId="0">'2024'!$A$1:$C$51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8" i="1" l="1"/>
  <c r="G49" i="1"/>
  <c r="E48" i="1"/>
  <c r="G48" i="1"/>
  <c r="G34" i="1"/>
  <c r="G20" i="1"/>
  <c r="G15" i="1"/>
  <c r="F15" i="1"/>
  <c r="F42" i="1"/>
  <c r="F51" i="1"/>
  <c r="F40" i="1"/>
  <c r="F34" i="1"/>
  <c r="F20" i="1"/>
  <c r="E42" i="1"/>
  <c r="D51" i="1"/>
  <c r="D15" i="1"/>
  <c r="D20" i="1"/>
  <c r="D34" i="1"/>
  <c r="D40" i="1"/>
  <c r="D42" i="1"/>
  <c r="E51" i="1"/>
  <c r="E15" i="1"/>
  <c r="E20" i="1"/>
  <c r="E34" i="1"/>
  <c r="E40" i="1"/>
  <c r="C20" i="1"/>
  <c r="C34" i="1"/>
  <c r="C40" i="1"/>
  <c r="C15" i="1"/>
  <c r="C42" i="1"/>
  <c r="C51" i="1"/>
</calcChain>
</file>

<file path=xl/sharedStrings.xml><?xml version="1.0" encoding="utf-8"?>
<sst xmlns="http://schemas.openxmlformats.org/spreadsheetml/2006/main" count="58" uniqueCount="58">
  <si>
    <t>zřizovatel Obec Lety</t>
  </si>
  <si>
    <t>popis</t>
  </si>
  <si>
    <t>účet</t>
  </si>
  <si>
    <t>Náklady:</t>
  </si>
  <si>
    <t>Materiál:</t>
  </si>
  <si>
    <t>501.</t>
  </si>
  <si>
    <t>Dlouhodobý hmotný majetek</t>
  </si>
  <si>
    <t>Drobný hmotný majetek</t>
  </si>
  <si>
    <t>Čistící prostředky</t>
  </si>
  <si>
    <t>Ostatní mat.,kancel.potřeby aj</t>
  </si>
  <si>
    <t>Ochranné prac.  pomůcky, obuv</t>
  </si>
  <si>
    <t>Materiál celkem</t>
  </si>
  <si>
    <t>Energie:</t>
  </si>
  <si>
    <t>502.</t>
  </si>
  <si>
    <t>Elektřina</t>
  </si>
  <si>
    <t>Plyn</t>
  </si>
  <si>
    <t>Voda</t>
  </si>
  <si>
    <t>Energie celkem</t>
  </si>
  <si>
    <t>Služby:</t>
  </si>
  <si>
    <t>518.</t>
  </si>
  <si>
    <t>Drobné opravy</t>
  </si>
  <si>
    <t>Cestovné</t>
  </si>
  <si>
    <t>Semináře, školení</t>
  </si>
  <si>
    <t>Služby ostatní</t>
  </si>
  <si>
    <t>Zpracování účetnictví a mezd</t>
  </si>
  <si>
    <t>Bankovní poplatky</t>
  </si>
  <si>
    <t>Hardware, software, web služby</t>
  </si>
  <si>
    <t>BOZP podpora</t>
  </si>
  <si>
    <t>Služby celkem</t>
  </si>
  <si>
    <t>Dotace KÚ:</t>
  </si>
  <si>
    <t>500.</t>
  </si>
  <si>
    <t>ONIV</t>
  </si>
  <si>
    <t>Platy</t>
  </si>
  <si>
    <t>Odvody</t>
  </si>
  <si>
    <t>Příděl FKSP</t>
  </si>
  <si>
    <t>Dotace KÚ celkem</t>
  </si>
  <si>
    <t>5 Náklady celkem</t>
  </si>
  <si>
    <t>Výnosy:</t>
  </si>
  <si>
    <t>Úroky</t>
  </si>
  <si>
    <t>Provozní dotace</t>
  </si>
  <si>
    <t>Dotace KÚ</t>
  </si>
  <si>
    <t>6 Výnosy celkem</t>
  </si>
  <si>
    <t>Školní a výtvarné potřeby</t>
  </si>
  <si>
    <t>Dlouhodobý nehmotný majetek</t>
  </si>
  <si>
    <t>stravné zaměstnanci - režijní náklady</t>
  </si>
  <si>
    <t>Telefon + interet</t>
  </si>
  <si>
    <t xml:space="preserve">Mzdové náklady </t>
  </si>
  <si>
    <t>čipy, karty</t>
  </si>
  <si>
    <t>kroužky</t>
  </si>
  <si>
    <t>Návrh rozpočtu 2024 - ZŠ Lety</t>
  </si>
  <si>
    <t>Příspěvky školné ŠD</t>
  </si>
  <si>
    <t>Revize</t>
  </si>
  <si>
    <t>Ostatní materiál</t>
  </si>
  <si>
    <t>ZŠ plán 2023</t>
  </si>
  <si>
    <t>ZŠ čerpání 2023</t>
  </si>
  <si>
    <t>ZŠ návrh 2024</t>
  </si>
  <si>
    <t>obec návrh 2024</t>
  </si>
  <si>
    <t>rozdíl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</si>
</sst>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0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4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color rgb="FFFF0000"/>
      <name val="Arial"/>
      <charset val="204"/>
    </font>
    <font>
      <sz val="12"/>
      <name val="Arial"/>
      <charset val="204"/>
    </font>
    <font>
      <b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36"/>
        <bgColor indexed="23"/>
      </patternFill>
    </fill>
    <fill>
      <patternFill patternType="solid">
        <fgColor theme="0"/>
        <bgColor indexed="18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4" borderId="0" xfId="0" applyFont="1" applyFill="1"/>
    <xf numFmtId="4" fontId="6" fillId="4" borderId="0" xfId="0" applyNumberFormat="1" applyFont="1" applyFill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4" fontId="4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0" fillId="0" borderId="3" xfId="0" applyBorder="1"/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2" xfId="0" applyFont="1" applyBorder="1"/>
    <xf numFmtId="10" fontId="4" fillId="0" borderId="2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8" xfId="0" applyFont="1" applyBorder="1"/>
    <xf numFmtId="164" fontId="4" fillId="0" borderId="9" xfId="0" applyNumberFormat="1" applyFont="1" applyBorder="1"/>
    <xf numFmtId="4" fontId="4" fillId="0" borderId="9" xfId="0" applyNumberFormat="1" applyFont="1" applyBorder="1"/>
    <xf numFmtId="0" fontId="2" fillId="0" borderId="4" xfId="0" applyFont="1" applyBorder="1"/>
    <xf numFmtId="16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/>
    <xf numFmtId="0" fontId="0" fillId="2" borderId="6" xfId="0" applyFont="1" applyFill="1" applyBorder="1"/>
    <xf numFmtId="164" fontId="2" fillId="2" borderId="7" xfId="0" applyNumberFormat="1" applyFont="1" applyFill="1" applyBorder="1"/>
    <xf numFmtId="10" fontId="4" fillId="0" borderId="8" xfId="0" applyNumberFormat="1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0" fontId="0" fillId="0" borderId="10" xfId="0" applyBorder="1"/>
    <xf numFmtId="0" fontId="0" fillId="0" borderId="11" xfId="0" applyBorder="1"/>
    <xf numFmtId="0" fontId="5" fillId="3" borderId="6" xfId="0" applyFont="1" applyFill="1" applyBorder="1"/>
    <xf numFmtId="164" fontId="5" fillId="3" borderId="7" xfId="0" applyNumberFormat="1" applyFont="1" applyFill="1" applyBorder="1"/>
    <xf numFmtId="2" fontId="4" fillId="0" borderId="9" xfId="0" applyNumberFormat="1" applyFont="1" applyBorder="1"/>
    <xf numFmtId="0" fontId="4" fillId="0" borderId="4" xfId="0" applyFont="1" applyBorder="1"/>
    <xf numFmtId="2" fontId="4" fillId="0" borderId="5" xfId="0" applyNumberFormat="1" applyFont="1" applyBorder="1"/>
    <xf numFmtId="4" fontId="4" fillId="0" borderId="5" xfId="0" applyNumberFormat="1" applyFont="1" applyBorder="1"/>
    <xf numFmtId="0" fontId="0" fillId="0" borderId="9" xfId="0" applyBorder="1"/>
    <xf numFmtId="0" fontId="7" fillId="5" borderId="6" xfId="0" applyFont="1" applyFill="1" applyBorder="1"/>
    <xf numFmtId="2" fontId="7" fillId="5" borderId="7" xfId="0" applyNumberFormat="1" applyFont="1" applyFill="1" applyBorder="1"/>
    <xf numFmtId="4" fontId="7" fillId="5" borderId="7" xfId="0" applyNumberFormat="1" applyFont="1" applyFill="1" applyBorder="1"/>
    <xf numFmtId="0" fontId="8" fillId="5" borderId="0" xfId="0" applyFont="1" applyFill="1"/>
    <xf numFmtId="4" fontId="0" fillId="0" borderId="9" xfId="0" applyNumberFormat="1" applyBorder="1"/>
    <xf numFmtId="0" fontId="5" fillId="0" borderId="8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4" fontId="2" fillId="2" borderId="22" xfId="0" applyNumberFormat="1" applyFont="1" applyFill="1" applyBorder="1"/>
    <xf numFmtId="4" fontId="0" fillId="0" borderId="23" xfId="0" applyNumberFormat="1" applyBorder="1"/>
    <xf numFmtId="4" fontId="5" fillId="3" borderId="22" xfId="0" applyNumberFormat="1" applyFont="1" applyFill="1" applyBorder="1"/>
    <xf numFmtId="4" fontId="7" fillId="5" borderId="22" xfId="0" applyNumberFormat="1" applyFont="1" applyFill="1" applyBorder="1"/>
    <xf numFmtId="0" fontId="2" fillId="0" borderId="12" xfId="0" applyFont="1" applyBorder="1"/>
    <xf numFmtId="4" fontId="4" fillId="0" borderId="23" xfId="0" applyNumberFormat="1" applyFont="1" applyFill="1" applyBorder="1"/>
    <xf numFmtId="164" fontId="5" fillId="3" borderId="22" xfId="0" applyNumberFormat="1" applyFont="1" applyFill="1" applyBorder="1"/>
    <xf numFmtId="4" fontId="5" fillId="3" borderId="24" xfId="0" applyNumberFormat="1" applyFont="1" applyFill="1" applyBorder="1"/>
    <xf numFmtId="4" fontId="5" fillId="3" borderId="25" xfId="0" applyNumberFormat="1" applyFont="1" applyFill="1" applyBorder="1"/>
    <xf numFmtId="4" fontId="5" fillId="3" borderId="26" xfId="0" applyNumberFormat="1" applyFont="1" applyFill="1" applyBorder="1"/>
    <xf numFmtId="4" fontId="4" fillId="0" borderId="27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/>
    <xf numFmtId="4" fontId="0" fillId="0" borderId="0" xfId="0" applyNumberFormat="1"/>
    <xf numFmtId="4" fontId="0" fillId="0" borderId="27" xfId="0" applyNumberFormat="1" applyFill="1" applyBorder="1"/>
    <xf numFmtId="4" fontId="8" fillId="5" borderId="0" xfId="0" applyNumberFormat="1" applyFont="1" applyFill="1"/>
    <xf numFmtId="4" fontId="9" fillId="5" borderId="0" xfId="0" applyNumberFormat="1" applyFont="1" applyFill="1"/>
    <xf numFmtId="4" fontId="2" fillId="0" borderId="0" xfId="0" applyNumberFormat="1" applyFont="1"/>
    <xf numFmtId="0" fontId="2" fillId="0" borderId="0" xfId="0" applyFont="1"/>
    <xf numFmtId="0" fontId="0" fillId="0" borderId="0" xfId="0" applyBorder="1" applyAlignment="1"/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28" workbookViewId="0">
      <selection activeCell="N46" sqref="N46"/>
    </sheetView>
  </sheetViews>
  <sheetFormatPr defaultColWidth="8.7109375" defaultRowHeight="12.75" x14ac:dyDescent="0.2"/>
  <cols>
    <col min="1" max="1" width="26" customWidth="1"/>
    <col min="2" max="2" width="5.42578125" customWidth="1"/>
    <col min="3" max="5" width="15.7109375" customWidth="1"/>
    <col min="6" max="6" width="18.7109375" customWidth="1"/>
    <col min="7" max="7" width="12.5703125" customWidth="1"/>
  </cols>
  <sheetData>
    <row r="1" spans="1:7" ht="9.75" customHeight="1" thickBot="1" x14ac:dyDescent="0.25">
      <c r="A1" s="65"/>
      <c r="B1" s="65"/>
      <c r="C1" s="65"/>
    </row>
    <row r="2" spans="1:7" ht="21" customHeight="1" x14ac:dyDescent="0.25">
      <c r="A2" s="66" t="s">
        <v>49</v>
      </c>
      <c r="B2" s="67"/>
      <c r="C2" s="67"/>
      <c r="D2" s="67"/>
      <c r="E2" s="68"/>
    </row>
    <row r="3" spans="1:7" ht="21" customHeight="1" thickBot="1" x14ac:dyDescent="0.3">
      <c r="A3" s="69" t="s">
        <v>0</v>
      </c>
      <c r="B3" s="70"/>
      <c r="C3" s="70"/>
      <c r="D3" s="70"/>
      <c r="E3" s="71"/>
    </row>
    <row r="4" spans="1:7" ht="14.25" customHeight="1" thickBot="1" x14ac:dyDescent="0.25">
      <c r="A4" s="43" t="s">
        <v>1</v>
      </c>
      <c r="B4" s="44" t="s">
        <v>2</v>
      </c>
      <c r="C4" s="45" t="s">
        <v>53</v>
      </c>
      <c r="D4" s="50" t="s">
        <v>54</v>
      </c>
      <c r="E4" s="50" t="s">
        <v>55</v>
      </c>
      <c r="F4" s="57" t="s">
        <v>56</v>
      </c>
      <c r="G4" s="57" t="s">
        <v>57</v>
      </c>
    </row>
    <row r="5" spans="1:7" ht="17.25" customHeight="1" thickTop="1" x14ac:dyDescent="0.25">
      <c r="A5" s="14" t="s">
        <v>3</v>
      </c>
      <c r="B5" s="15"/>
      <c r="C5" s="15"/>
      <c r="D5" s="26"/>
      <c r="E5" s="15"/>
    </row>
    <row r="6" spans="1:7" ht="14.25" customHeight="1" x14ac:dyDescent="0.2">
      <c r="A6" s="11" t="s">
        <v>4</v>
      </c>
      <c r="B6" s="3" t="s">
        <v>5</v>
      </c>
      <c r="C6" s="4"/>
      <c r="D6" s="7"/>
      <c r="E6" s="4"/>
    </row>
    <row r="7" spans="1:7" x14ac:dyDescent="0.2">
      <c r="A7" s="12" t="s">
        <v>6</v>
      </c>
      <c r="B7" s="5"/>
      <c r="C7" s="6">
        <v>0</v>
      </c>
      <c r="D7" s="6">
        <v>32835</v>
      </c>
      <c r="E7" s="6">
        <v>0</v>
      </c>
      <c r="F7" s="56">
        <v>0</v>
      </c>
    </row>
    <row r="8" spans="1:7" x14ac:dyDescent="0.2">
      <c r="A8" s="12" t="s">
        <v>43</v>
      </c>
      <c r="B8" s="5"/>
      <c r="C8" s="6">
        <v>0</v>
      </c>
      <c r="D8" s="6">
        <v>0</v>
      </c>
      <c r="E8" s="6">
        <v>0</v>
      </c>
      <c r="F8" s="56">
        <v>0</v>
      </c>
    </row>
    <row r="9" spans="1:7" x14ac:dyDescent="0.2">
      <c r="A9" s="13" t="s">
        <v>7</v>
      </c>
      <c r="B9" s="5"/>
      <c r="C9" s="6">
        <v>20000</v>
      </c>
      <c r="D9" s="6">
        <v>4189</v>
      </c>
      <c r="E9" s="6">
        <v>15000</v>
      </c>
      <c r="F9" s="56">
        <v>15000</v>
      </c>
    </row>
    <row r="10" spans="1:7" x14ac:dyDescent="0.2">
      <c r="A10" s="13" t="s">
        <v>52</v>
      </c>
      <c r="B10" s="5"/>
      <c r="C10" s="6">
        <v>20000</v>
      </c>
      <c r="D10" s="6">
        <v>25232</v>
      </c>
      <c r="E10" s="6">
        <v>12000</v>
      </c>
      <c r="F10" s="58">
        <v>12000</v>
      </c>
    </row>
    <row r="11" spans="1:7" x14ac:dyDescent="0.2">
      <c r="A11" s="12" t="s">
        <v>42</v>
      </c>
      <c r="B11" s="5"/>
      <c r="C11" s="6">
        <v>35000</v>
      </c>
      <c r="D11" s="6">
        <v>91196</v>
      </c>
      <c r="E11" s="6">
        <v>140000</v>
      </c>
      <c r="F11" s="58">
        <v>120000</v>
      </c>
    </row>
    <row r="12" spans="1:7" x14ac:dyDescent="0.2">
      <c r="A12" s="12" t="s">
        <v>8</v>
      </c>
      <c r="B12" s="5"/>
      <c r="C12" s="6">
        <v>30000</v>
      </c>
      <c r="D12" s="6">
        <v>25088</v>
      </c>
      <c r="E12" s="6">
        <v>50000</v>
      </c>
      <c r="F12" s="58">
        <v>30000</v>
      </c>
    </row>
    <row r="13" spans="1:7" x14ac:dyDescent="0.2">
      <c r="A13" s="12" t="s">
        <v>9</v>
      </c>
      <c r="B13" s="5"/>
      <c r="C13" s="6">
        <v>54000</v>
      </c>
      <c r="D13" s="6">
        <v>39698</v>
      </c>
      <c r="E13" s="6">
        <v>60000</v>
      </c>
      <c r="F13" s="58">
        <v>40000</v>
      </c>
      <c r="G13" s="51"/>
    </row>
    <row r="14" spans="1:7" ht="13.5" thickBot="1" x14ac:dyDescent="0.25">
      <c r="A14" s="12" t="s">
        <v>10</v>
      </c>
      <c r="B14" s="5"/>
      <c r="C14" s="6">
        <v>3000</v>
      </c>
      <c r="D14" s="6">
        <v>0</v>
      </c>
      <c r="E14" s="6">
        <v>5000</v>
      </c>
      <c r="F14" s="58">
        <v>5000</v>
      </c>
    </row>
    <row r="15" spans="1:7" ht="14.25" thickTop="1" thickBot="1" x14ac:dyDescent="0.25">
      <c r="A15" s="22" t="s">
        <v>11</v>
      </c>
      <c r="B15" s="23"/>
      <c r="C15" s="46">
        <f>SUM(C7:C14)</f>
        <v>162000</v>
      </c>
      <c r="D15" s="46">
        <f>SUM(D7:D14)</f>
        <v>218238</v>
      </c>
      <c r="E15" s="46">
        <f>SUM(E7:E14)</f>
        <v>282000</v>
      </c>
      <c r="F15" s="59">
        <f>SUM(F7:F14)</f>
        <v>222000</v>
      </c>
      <c r="G15" s="59">
        <f>SUM(E15-F15)</f>
        <v>60000</v>
      </c>
    </row>
    <row r="16" spans="1:7" ht="16.5" customHeight="1" thickTop="1" x14ac:dyDescent="0.2">
      <c r="A16" s="19" t="s">
        <v>12</v>
      </c>
      <c r="B16" s="20" t="s">
        <v>13</v>
      </c>
      <c r="C16" s="21"/>
      <c r="D16" s="21"/>
      <c r="E16" s="21"/>
    </row>
    <row r="17" spans="1:7" x14ac:dyDescent="0.2">
      <c r="A17" s="12" t="s">
        <v>14</v>
      </c>
      <c r="B17" s="5"/>
      <c r="C17" s="6">
        <v>200000</v>
      </c>
      <c r="D17" s="6">
        <v>0</v>
      </c>
      <c r="E17" s="6">
        <v>180000</v>
      </c>
      <c r="F17" s="58">
        <v>157000</v>
      </c>
      <c r="G17" s="51"/>
    </row>
    <row r="18" spans="1:7" x14ac:dyDescent="0.2">
      <c r="A18" s="12" t="s">
        <v>15</v>
      </c>
      <c r="B18" s="5"/>
      <c r="C18" s="6">
        <v>190000</v>
      </c>
      <c r="D18" s="6">
        <v>0</v>
      </c>
      <c r="E18" s="6">
        <v>180000</v>
      </c>
      <c r="F18" s="58">
        <v>155000</v>
      </c>
    </row>
    <row r="19" spans="1:7" ht="13.5" thickBot="1" x14ac:dyDescent="0.25">
      <c r="A19" s="24" t="s">
        <v>16</v>
      </c>
      <c r="B19" s="17"/>
      <c r="C19" s="18">
        <v>45000</v>
      </c>
      <c r="D19" s="18">
        <v>13141</v>
      </c>
      <c r="E19" s="18">
        <v>30000</v>
      </c>
      <c r="F19" s="58">
        <v>20000</v>
      </c>
    </row>
    <row r="20" spans="1:7" ht="14.25" thickTop="1" thickBot="1" x14ac:dyDescent="0.25">
      <c r="A20" s="22" t="s">
        <v>17</v>
      </c>
      <c r="B20" s="23"/>
      <c r="C20" s="46">
        <f>SUM(C17:C19)</f>
        <v>435000</v>
      </c>
      <c r="D20" s="46">
        <f>SUM(D17:D19)</f>
        <v>13141</v>
      </c>
      <c r="E20" s="46">
        <f>SUM(E17:E19)</f>
        <v>390000</v>
      </c>
      <c r="F20" s="59">
        <f>SUM(F17:F19)</f>
        <v>332000</v>
      </c>
      <c r="G20" s="59">
        <f>SUM(E20-F20)</f>
        <v>58000</v>
      </c>
    </row>
    <row r="21" spans="1:7" ht="17.25" customHeight="1" thickTop="1" x14ac:dyDescent="0.2">
      <c r="A21" s="19" t="s">
        <v>18</v>
      </c>
      <c r="B21" s="20" t="s">
        <v>19</v>
      </c>
      <c r="C21" s="21"/>
      <c r="D21" s="21"/>
      <c r="E21" s="21"/>
    </row>
    <row r="22" spans="1:7" x14ac:dyDescent="0.2">
      <c r="A22" s="12" t="s">
        <v>20</v>
      </c>
      <c r="B22" s="5"/>
      <c r="C22" s="6">
        <v>30000</v>
      </c>
      <c r="D22" s="6">
        <v>25263</v>
      </c>
      <c r="E22" s="6">
        <v>25000</v>
      </c>
      <c r="F22" s="58">
        <v>25000</v>
      </c>
    </row>
    <row r="23" spans="1:7" x14ac:dyDescent="0.2">
      <c r="A23" s="12" t="s">
        <v>51</v>
      </c>
      <c r="B23" s="5"/>
      <c r="C23" s="6">
        <v>57344</v>
      </c>
      <c r="D23" s="6">
        <v>5384</v>
      </c>
      <c r="E23" s="6">
        <v>60000</v>
      </c>
      <c r="F23" s="58">
        <v>60000</v>
      </c>
    </row>
    <row r="24" spans="1:7" x14ac:dyDescent="0.2">
      <c r="A24" s="13" t="s">
        <v>21</v>
      </c>
      <c r="B24" s="5"/>
      <c r="C24" s="6">
        <v>5000</v>
      </c>
      <c r="D24" s="6">
        <v>15694</v>
      </c>
      <c r="E24" s="6">
        <v>16000</v>
      </c>
      <c r="F24" s="58">
        <v>15800</v>
      </c>
    </row>
    <row r="25" spans="1:7" x14ac:dyDescent="0.2">
      <c r="A25" s="12" t="s">
        <v>45</v>
      </c>
      <c r="B25" s="5"/>
      <c r="C25" s="6">
        <v>14600</v>
      </c>
      <c r="D25" s="6">
        <v>6161</v>
      </c>
      <c r="E25" s="6">
        <v>15000</v>
      </c>
      <c r="F25" s="58">
        <v>10000</v>
      </c>
    </row>
    <row r="26" spans="1:7" x14ac:dyDescent="0.2">
      <c r="A26" s="12" t="s">
        <v>22</v>
      </c>
      <c r="B26" s="5"/>
      <c r="C26" s="6">
        <v>40000</v>
      </c>
      <c r="D26" s="6">
        <v>35752</v>
      </c>
      <c r="E26" s="6">
        <v>20000</v>
      </c>
      <c r="F26" s="58">
        <v>20000</v>
      </c>
    </row>
    <row r="27" spans="1:7" x14ac:dyDescent="0.2">
      <c r="A27" s="12" t="s">
        <v>23</v>
      </c>
      <c r="B27" s="5"/>
      <c r="C27" s="6">
        <v>119556</v>
      </c>
      <c r="D27" s="6">
        <v>146011</v>
      </c>
      <c r="E27" s="6">
        <v>170500</v>
      </c>
      <c r="F27" s="58">
        <v>130000</v>
      </c>
    </row>
    <row r="28" spans="1:7" x14ac:dyDescent="0.2">
      <c r="A28" s="12" t="s">
        <v>24</v>
      </c>
      <c r="B28" s="5"/>
      <c r="C28" s="6">
        <v>97000</v>
      </c>
      <c r="D28" s="6">
        <v>56460</v>
      </c>
      <c r="E28" s="6">
        <v>90000</v>
      </c>
      <c r="F28" s="58">
        <v>80000</v>
      </c>
    </row>
    <row r="29" spans="1:7" x14ac:dyDescent="0.2">
      <c r="A29" s="12" t="s">
        <v>44</v>
      </c>
      <c r="B29" s="5"/>
      <c r="C29" s="6">
        <v>84000</v>
      </c>
      <c r="D29" s="6">
        <v>58325</v>
      </c>
      <c r="E29" s="6">
        <v>110000</v>
      </c>
      <c r="F29" s="58">
        <v>80000</v>
      </c>
    </row>
    <row r="30" spans="1:7" x14ac:dyDescent="0.2">
      <c r="A30" s="12" t="s">
        <v>46</v>
      </c>
      <c r="B30" s="5"/>
      <c r="C30" s="6">
        <v>0</v>
      </c>
      <c r="D30" s="6">
        <v>0</v>
      </c>
      <c r="E30" s="6">
        <v>57000</v>
      </c>
      <c r="F30" s="58">
        <v>57000</v>
      </c>
    </row>
    <row r="31" spans="1:7" x14ac:dyDescent="0.2">
      <c r="A31" s="12" t="s">
        <v>25</v>
      </c>
      <c r="B31" s="5"/>
      <c r="C31" s="6">
        <v>5500</v>
      </c>
      <c r="D31" s="6">
        <v>8300</v>
      </c>
      <c r="E31" s="6">
        <v>9000</v>
      </c>
      <c r="F31" s="58">
        <v>8300</v>
      </c>
    </row>
    <row r="32" spans="1:7" x14ac:dyDescent="0.2">
      <c r="A32" s="12" t="s">
        <v>26</v>
      </c>
      <c r="B32" s="5"/>
      <c r="C32" s="6">
        <v>23000</v>
      </c>
      <c r="D32" s="6">
        <v>69944</v>
      </c>
      <c r="E32" s="6">
        <v>95000</v>
      </c>
      <c r="F32" s="58">
        <v>70000</v>
      </c>
    </row>
    <row r="33" spans="1:7" ht="12.75" customHeight="1" thickBot="1" x14ac:dyDescent="0.25">
      <c r="A33" s="16" t="s">
        <v>27</v>
      </c>
      <c r="B33" s="17"/>
      <c r="C33" s="18">
        <v>7000</v>
      </c>
      <c r="D33" s="18">
        <v>5700</v>
      </c>
      <c r="E33" s="18">
        <v>12000</v>
      </c>
      <c r="F33" s="58">
        <v>10000</v>
      </c>
    </row>
    <row r="34" spans="1:7" ht="14.25" thickTop="1" thickBot="1" x14ac:dyDescent="0.25">
      <c r="A34" s="22" t="s">
        <v>28</v>
      </c>
      <c r="B34" s="23"/>
      <c r="C34" s="46">
        <f>SUM(C22:C33)</f>
        <v>483000</v>
      </c>
      <c r="D34" s="46">
        <f>SUM(D22:D33)</f>
        <v>432994</v>
      </c>
      <c r="E34" s="46">
        <f>SUM(E22:E33)</f>
        <v>679500</v>
      </c>
      <c r="F34" s="59">
        <f>SUM(F22:F33)</f>
        <v>566100</v>
      </c>
      <c r="G34" s="59">
        <f>SUM(E34-F34)</f>
        <v>113400</v>
      </c>
    </row>
    <row r="35" spans="1:7" ht="17.25" customHeight="1" thickTop="1" x14ac:dyDescent="0.2">
      <c r="A35" s="19" t="s">
        <v>29</v>
      </c>
      <c r="B35" s="20" t="s">
        <v>30</v>
      </c>
      <c r="C35" s="21"/>
      <c r="D35" s="21"/>
      <c r="E35" s="21"/>
    </row>
    <row r="36" spans="1:7" x14ac:dyDescent="0.2">
      <c r="A36" s="12" t="s">
        <v>31</v>
      </c>
      <c r="B36" s="5"/>
      <c r="C36" s="6">
        <v>40000</v>
      </c>
      <c r="D36" s="6">
        <v>48030</v>
      </c>
      <c r="E36" s="6">
        <v>70000</v>
      </c>
      <c r="F36" s="58">
        <v>70000</v>
      </c>
    </row>
    <row r="37" spans="1:7" x14ac:dyDescent="0.2">
      <c r="A37" s="13" t="s">
        <v>32</v>
      </c>
      <c r="B37" s="5"/>
      <c r="C37" s="6">
        <v>5389000</v>
      </c>
      <c r="D37" s="6">
        <v>4424775</v>
      </c>
      <c r="E37" s="6">
        <v>6000000</v>
      </c>
      <c r="F37" s="58">
        <v>6000000</v>
      </c>
    </row>
    <row r="38" spans="1:7" x14ac:dyDescent="0.2">
      <c r="A38" s="12" t="s">
        <v>33</v>
      </c>
      <c r="B38" s="5"/>
      <c r="C38" s="6">
        <v>1969100</v>
      </c>
      <c r="D38" s="6">
        <v>1486340</v>
      </c>
      <c r="E38" s="6">
        <v>2040000</v>
      </c>
      <c r="F38" s="58">
        <v>2040000</v>
      </c>
    </row>
    <row r="39" spans="1:7" ht="13.5" thickBot="1" x14ac:dyDescent="0.25">
      <c r="A39" s="16" t="s">
        <v>34</v>
      </c>
      <c r="B39" s="17"/>
      <c r="C39" s="18">
        <v>110000</v>
      </c>
      <c r="D39" s="18">
        <v>88495</v>
      </c>
      <c r="E39" s="18">
        <v>60000</v>
      </c>
      <c r="F39" s="58">
        <v>60000</v>
      </c>
    </row>
    <row r="40" spans="1:7" ht="14.25" thickTop="1" thickBot="1" x14ac:dyDescent="0.25">
      <c r="A40" s="22" t="s">
        <v>35</v>
      </c>
      <c r="B40" s="23"/>
      <c r="C40" s="46">
        <f>SUM(C36:C39)</f>
        <v>7508100</v>
      </c>
      <c r="D40" s="46">
        <f>SUM(D36:D39)</f>
        <v>6047640</v>
      </c>
      <c r="E40" s="46">
        <f>SUM(E36:E39)</f>
        <v>8170000</v>
      </c>
      <c r="F40" s="59">
        <f>SUM(F36:F39)</f>
        <v>8170000</v>
      </c>
    </row>
    <row r="41" spans="1:7" ht="14.25" thickTop="1" thickBot="1" x14ac:dyDescent="0.25">
      <c r="A41" s="28"/>
      <c r="B41" s="29"/>
      <c r="C41" s="47"/>
      <c r="D41" s="47"/>
      <c r="E41" s="47"/>
    </row>
    <row r="42" spans="1:7" ht="16.5" thickTop="1" thickBot="1" x14ac:dyDescent="0.3">
      <c r="A42" s="30" t="s">
        <v>36</v>
      </c>
      <c r="B42" s="31"/>
      <c r="C42" s="48">
        <f>SUM(C15,C20,C34,C40)</f>
        <v>8588100</v>
      </c>
      <c r="D42" s="48">
        <f>SUM(D15,D20,D34,D40)</f>
        <v>6712013</v>
      </c>
      <c r="E42" s="48">
        <f>SUM(E15,E20,E34,E40)</f>
        <v>9521500</v>
      </c>
      <c r="F42" s="48">
        <f>SUM(F15,F20,F34,F40)</f>
        <v>9290100</v>
      </c>
    </row>
    <row r="43" spans="1:7" ht="14.25" customHeight="1" thickTop="1" x14ac:dyDescent="0.2">
      <c r="A43" s="25"/>
      <c r="B43" s="26"/>
      <c r="C43" s="27"/>
      <c r="D43" s="27"/>
      <c r="E43" s="27"/>
    </row>
    <row r="44" spans="1:7" ht="15" customHeight="1" x14ac:dyDescent="0.25">
      <c r="A44" s="10" t="s">
        <v>37</v>
      </c>
      <c r="B44" s="7"/>
      <c r="C44" s="8"/>
      <c r="D44" s="8"/>
      <c r="E44" s="8"/>
    </row>
    <row r="45" spans="1:7" ht="15" customHeight="1" x14ac:dyDescent="0.25">
      <c r="A45" s="42" t="s">
        <v>47</v>
      </c>
      <c r="B45" s="36"/>
      <c r="C45" s="41"/>
      <c r="D45" s="41"/>
      <c r="E45" s="41"/>
    </row>
    <row r="46" spans="1:7" ht="15" customHeight="1" x14ac:dyDescent="0.25">
      <c r="A46" s="42" t="s">
        <v>48</v>
      </c>
      <c r="B46" s="36"/>
      <c r="C46" s="41">
        <v>25000</v>
      </c>
      <c r="D46" s="41">
        <v>23390</v>
      </c>
      <c r="E46" s="41">
        <v>40000</v>
      </c>
      <c r="F46" s="60">
        <v>40000</v>
      </c>
    </row>
    <row r="47" spans="1:7" ht="13.5" thickBot="1" x14ac:dyDescent="0.25">
      <c r="A47" s="16" t="s">
        <v>38</v>
      </c>
      <c r="B47" s="32"/>
      <c r="C47" s="18">
        <v>100</v>
      </c>
      <c r="D47" s="18">
        <v>100</v>
      </c>
      <c r="E47" s="18">
        <v>100</v>
      </c>
      <c r="F47" s="56">
        <v>100</v>
      </c>
    </row>
    <row r="48" spans="1:7" s="40" customFormat="1" ht="30" customHeight="1" thickTop="1" thickBot="1" x14ac:dyDescent="0.3">
      <c r="A48" s="37" t="s">
        <v>39</v>
      </c>
      <c r="B48" s="38"/>
      <c r="C48" s="49">
        <v>1080000</v>
      </c>
      <c r="D48" s="49">
        <v>1080000</v>
      </c>
      <c r="E48" s="39">
        <f>SUM(E15+E20+E34-E46-E47-E49)</f>
        <v>1080000</v>
      </c>
      <c r="F48" s="62">
        <f>SUM(F15+F20+F34-F46-F47-F49)</f>
        <v>1080000</v>
      </c>
      <c r="G48" s="61">
        <f>SUM(E48-F48)</f>
        <v>0</v>
      </c>
    </row>
    <row r="49" spans="1:9" ht="13.5" thickTop="1" x14ac:dyDescent="0.2">
      <c r="A49" s="33" t="s">
        <v>50</v>
      </c>
      <c r="B49" s="34"/>
      <c r="C49" s="35">
        <v>83000</v>
      </c>
      <c r="D49" s="35">
        <v>82500</v>
      </c>
      <c r="E49" s="35">
        <v>231400</v>
      </c>
      <c r="F49" s="56"/>
      <c r="G49" s="59">
        <f>SUM(E49-F49)</f>
        <v>231400</v>
      </c>
    </row>
    <row r="50" spans="1:9" ht="13.5" thickBot="1" x14ac:dyDescent="0.25">
      <c r="A50" s="16" t="s">
        <v>40</v>
      </c>
      <c r="B50" s="36"/>
      <c r="C50" s="18">
        <v>7400000</v>
      </c>
      <c r="D50" s="18">
        <v>7409464</v>
      </c>
      <c r="E50" s="18">
        <v>8170000</v>
      </c>
      <c r="F50" s="56">
        <v>8170000</v>
      </c>
    </row>
    <row r="51" spans="1:9" ht="16.5" thickTop="1" thickBot="1" x14ac:dyDescent="0.3">
      <c r="A51" s="30" t="s">
        <v>41</v>
      </c>
      <c r="B51" s="52"/>
      <c r="C51" s="53">
        <f>SUM(C47,C48,C49,C50+C46)</f>
        <v>8588100</v>
      </c>
      <c r="D51" s="54">
        <f>SUM(D47,D48,D49,D50+D46)</f>
        <v>8595454</v>
      </c>
      <c r="E51" s="55">
        <f>SUM(E47,E48,E49,E50+E46)</f>
        <v>9521500</v>
      </c>
      <c r="F51" s="55">
        <f>SUM(F47,F48,F49,F50+F46)</f>
        <v>9290100</v>
      </c>
    </row>
    <row r="52" spans="1:9" ht="13.5" thickTop="1" x14ac:dyDescent="0.2">
      <c r="A52" s="9"/>
    </row>
    <row r="53" spans="1:9" x14ac:dyDescent="0.2">
      <c r="A53" s="1"/>
      <c r="B53" s="1"/>
      <c r="C53" s="2"/>
      <c r="G53" s="63"/>
      <c r="H53" s="64"/>
      <c r="I53" s="64"/>
    </row>
  </sheetData>
  <mergeCells count="3">
    <mergeCell ref="A1:C1"/>
    <mergeCell ref="A2:E2"/>
    <mergeCell ref="A3:E3"/>
  </mergeCells>
  <phoneticPr fontId="0" type="noConversion"/>
  <printOptions gridLines="1"/>
  <pageMargins left="0.78749999999999998" right="0.78749999999999998" top="0.98402777777777795" bottom="0.98402777777777795" header="0.51180555555555496" footer="0.51180555555555496"/>
  <pageSetup paperSize="9" firstPageNumber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2024</vt:lpstr>
      <vt:lpstr>List2</vt:lpstr>
      <vt:lpstr>List3</vt:lpstr>
      <vt:lpstr>'2024'!Oblast_tisku</vt:lpstr>
      <vt:lpstr>'2024'!Print_Area_0</vt:lpstr>
      <vt:lpstr>'2024'!Print_Area_0_0</vt:lpstr>
      <vt:lpstr>'2024'!Print_Area_0_0_0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PC</cp:lastModifiedBy>
  <cp:revision>0</cp:revision>
  <cp:lastPrinted>2021-12-16T11:22:24Z</cp:lastPrinted>
  <dcterms:created xsi:type="dcterms:W3CDTF">2007-12-02T19:51:49Z</dcterms:created>
  <dcterms:modified xsi:type="dcterms:W3CDTF">2023-12-13T07:51:18Z</dcterms:modified>
</cp:coreProperties>
</file>